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<sst xmlns="http://schemas.openxmlformats.org/spreadsheetml/2006/main" count="67" uniqueCount="59">
  <si>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</si>
  <si>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</si>
  <si>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</si>
  <si>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</si>
  <si>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</si>
  <si>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</si>
  <si>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</si>
  <si>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</si>
  <si>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</si>
  <si>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</si>
  <si>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</si>
  <si>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</si>
  <si>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</si>
  <si>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</si>
  <si>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</si>
  <si>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</si>
  <si>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</si>
  <si>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</si>
  <si>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</si>
  <si>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</si>
  <si>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</si>
  <si>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</si>
  <si>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</si>
  <si>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</si>
  <si>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</si>
  <si>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</si>
  <si>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</si>
  <si>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</si>
  <si>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</si>
  <si>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</si>
  <si>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</si>
  <si>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</si>
  <si>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</si>
  <si>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</si>
  <si>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</si>
  <si>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</si>
  <si>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</si>
  <si>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</si>
  <si>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</si>
  <si>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</si>
  <si>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</si>
  <si>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</si>
  <si>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</si>
  <si>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</si>
  <si>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</si>
  <si>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</si>
  <si>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</si>
  <si>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</si>
  <si>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</si>
  <si>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</si>
  <si>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</si>
  <si>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</si>
  <si>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</si>
  <si>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Ιούλιος 2020</t>
  </si>
  <si>
    <t xml:space="preserve">            Ετήσια μεταβολή και μηνιαία μεταβολή: Αύγουστος 2019-2020</t>
  </si>
  <si>
    <t>Μεταβολή Ιούλιος-Αύγουστος 2020</t>
  </si>
  <si>
    <t>Αύγουστος 2019</t>
  </si>
  <si>
    <t>Αύγουστος 2020</t>
  </si>
  <si>
    <t xml:space="preserve">            και Ιούλιος-Αύγουστος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</si>
</sst>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64" fontId="21" fillId="3" borderId="7" xfId="0" applyNumberFormat="1" applyFont="1" applyFill="1" applyBorder="1"/>
    <xf numFmtId="0" fontId="0" fillId="3" borderId="7" xfId="0" applyNumberFormat="1" applyFill="1" applyBorder="1"/>
    <xf numFmtId="9" fontId="1" fillId="3" borderId="7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Αύγουστο</a:t>
            </a:r>
            <a:r>
              <a:rPr lang="el-GR" baseline="0"/>
              <a:t> </a:t>
            </a:r>
            <a:r>
              <a:rPr lang="el-GR"/>
              <a:t>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130</c:v>
                </c:pt>
                <c:pt idx="1">
                  <c:v>28</c:v>
                </c:pt>
                <c:pt idx="2">
                  <c:v>1391</c:v>
                </c:pt>
                <c:pt idx="3">
                  <c:v>13</c:v>
                </c:pt>
                <c:pt idx="4">
                  <c:v>70</c:v>
                </c:pt>
                <c:pt idx="5">
                  <c:v>1256</c:v>
                </c:pt>
                <c:pt idx="6">
                  <c:v>3586</c:v>
                </c:pt>
                <c:pt idx="7">
                  <c:v>577</c:v>
                </c:pt>
                <c:pt idx="8">
                  <c:v>1872</c:v>
                </c:pt>
                <c:pt idx="9">
                  <c:v>456</c:v>
                </c:pt>
                <c:pt idx="10">
                  <c:v>1256</c:v>
                </c:pt>
                <c:pt idx="11">
                  <c:v>130</c:v>
                </c:pt>
                <c:pt idx="12">
                  <c:v>2125</c:v>
                </c:pt>
                <c:pt idx="13">
                  <c:v>373</c:v>
                </c:pt>
                <c:pt idx="14">
                  <c:v>4866</c:v>
                </c:pt>
                <c:pt idx="15">
                  <c:v>1754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215</c:v>
                </c:pt>
                <c:pt idx="1">
                  <c:v>38</c:v>
                </c:pt>
                <c:pt idx="2">
                  <c:v>1874</c:v>
                </c:pt>
                <c:pt idx="3">
                  <c:v>15</c:v>
                </c:pt>
                <c:pt idx="4">
                  <c:v>109</c:v>
                </c:pt>
                <c:pt idx="5">
                  <c:v>1625</c:v>
                </c:pt>
                <c:pt idx="6">
                  <c:v>5703</c:v>
                </c:pt>
                <c:pt idx="7">
                  <c:v>1466</c:v>
                </c:pt>
                <c:pt idx="8">
                  <c:v>7894</c:v>
                </c:pt>
                <c:pt idx="9">
                  <c:v>719</c:v>
                </c:pt>
                <c:pt idx="10">
                  <c:v>1501</c:v>
                </c:pt>
                <c:pt idx="11">
                  <c:v>294</c:v>
                </c:pt>
                <c:pt idx="12">
                  <c:v>2289</c:v>
                </c:pt>
                <c:pt idx="13">
                  <c:v>605</c:v>
                </c:pt>
                <c:pt idx="14">
                  <c:v>7367</c:v>
                </c:pt>
                <c:pt idx="15">
                  <c:v>1935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7312"/>
        <c:axId val="15180544"/>
      </c:barChart>
      <c:catAx>
        <c:axId val="151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51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1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Αύγουστος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85</c:v>
                </c:pt>
                <c:pt idx="1">
                  <c:v>10</c:v>
                </c:pt>
                <c:pt idx="2">
                  <c:v>483</c:v>
                </c:pt>
                <c:pt idx="3">
                  <c:v>2</c:v>
                </c:pt>
                <c:pt idx="4">
                  <c:v>39</c:v>
                </c:pt>
                <c:pt idx="5">
                  <c:v>369</c:v>
                </c:pt>
                <c:pt idx="6">
                  <c:v>2117</c:v>
                </c:pt>
                <c:pt idx="7">
                  <c:v>889</c:v>
                </c:pt>
                <c:pt idx="8">
                  <c:v>6022</c:v>
                </c:pt>
                <c:pt idx="9">
                  <c:v>263</c:v>
                </c:pt>
                <c:pt idx="10">
                  <c:v>245</c:v>
                </c:pt>
                <c:pt idx="11">
                  <c:v>164</c:v>
                </c:pt>
                <c:pt idx="12">
                  <c:v>164</c:v>
                </c:pt>
                <c:pt idx="13">
                  <c:v>232</c:v>
                </c:pt>
                <c:pt idx="14">
                  <c:v>2501</c:v>
                </c:pt>
                <c:pt idx="15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47456"/>
        <c:axId val="128575360"/>
      </c:barChart>
      <c:catAx>
        <c:axId val="128547456"/>
        <c:scaling>
          <c:orientation val="minMax"/>
        </c:scaling>
        <c:delete val="1"/>
        <c:axPos val="l"/>
        <c:majorTickMark val="out"/>
        <c:minorTickMark val="none"/>
        <c:tickLblPos val="nextTo"/>
        <c:crossAx val="128575360"/>
        <c:crosses val="autoZero"/>
        <c:auto val="1"/>
        <c:lblAlgn val="ctr"/>
        <c:lblOffset val="100"/>
        <c:noMultiLvlLbl val="0"/>
      </c:catAx>
      <c:valAx>
        <c:axId val="12857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285474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U22" sqref="U22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4" t="s">
        <v>21</v>
      </c>
      <c r="D1" s="74"/>
      <c r="E1" s="74"/>
      <c r="F1" s="74"/>
      <c r="G1" s="74"/>
      <c r="H1" s="74"/>
      <c r="I1" s="74"/>
      <c r="J1" s="74"/>
      <c r="K1" s="74"/>
      <c r="L1" s="7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4" t="s">
        <v>58</v>
      </c>
      <c r="E3" s="39"/>
      <c r="F3" s="39"/>
      <c r="G3" s="39"/>
      <c r="H3" s="39"/>
      <c r="I3" s="77"/>
      <c r="J3" s="77"/>
      <c r="K3" s="77"/>
      <c r="L3" s="77"/>
      <c r="M3" s="77"/>
      <c r="N3" s="7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1"/>
      <c r="D4" s="52" t="s">
        <v>1</v>
      </c>
      <c r="E4" s="75" t="s">
        <v>53</v>
      </c>
      <c r="F4" s="75"/>
      <c r="G4" s="78" t="s">
        <v>55</v>
      </c>
      <c r="H4" s="75"/>
      <c r="I4" s="75" t="s">
        <v>56</v>
      </c>
      <c r="J4" s="75"/>
      <c r="K4" s="75" t="s">
        <v>57</v>
      </c>
      <c r="L4" s="75"/>
      <c r="M4" s="75" t="s">
        <v>52</v>
      </c>
      <c r="N4" s="76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3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4" t="s">
        <v>4</v>
      </c>
      <c r="O5" s="1"/>
      <c r="P5" s="1"/>
      <c r="Q5" s="73"/>
      <c r="R5" s="7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3"/>
      <c r="D6" s="40"/>
      <c r="E6" s="43"/>
      <c r="F6" s="43"/>
      <c r="G6" s="44"/>
      <c r="H6" s="44"/>
      <c r="I6" s="44"/>
      <c r="J6" s="44"/>
      <c r="K6" s="44"/>
      <c r="L6" s="44"/>
      <c r="M6" s="44"/>
      <c r="N6" s="55"/>
      <c r="O6" s="25"/>
      <c r="P6" s="4"/>
      <c r="Q6" s="67">
        <v>2019</v>
      </c>
      <c r="R6" s="67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6">
        <v>1</v>
      </c>
      <c r="D7" s="45" t="s">
        <v>5</v>
      </c>
      <c r="E7" s="37">
        <v>199</v>
      </c>
      <c r="F7" s="46">
        <f>E7/E23</f>
        <v>6.1585120539720851E-3</v>
      </c>
      <c r="G7" s="47">
        <f t="shared" ref="G7:G22" si="0">K7-E7</f>
        <v>16</v>
      </c>
      <c r="H7" s="79">
        <f t="shared" ref="H7:H22" si="1">G7/E7</f>
        <v>8.0402010050251257E-2</v>
      </c>
      <c r="I7" s="80">
        <v>130</v>
      </c>
      <c r="J7" s="81">
        <f>I7/I23</f>
        <v>6.5382487552180252E-3</v>
      </c>
      <c r="K7" s="80">
        <v>215</v>
      </c>
      <c r="L7" s="46">
        <f>K7/K23</f>
        <v>6.3894915153496386E-3</v>
      </c>
      <c r="M7" s="48">
        <f t="shared" ref="M7:M22" si="2">K7-I7</f>
        <v>85</v>
      </c>
      <c r="N7" s="35">
        <f t="shared" ref="N7:N22" si="3">M7/I7</f>
        <v>0.65384615384615385</v>
      </c>
      <c r="O7" s="26"/>
      <c r="P7" s="65"/>
      <c r="Q7" s="37">
        <f t="shared" ref="Q7:Q22" si="4">I7</f>
        <v>130</v>
      </c>
      <c r="R7" s="37">
        <f t="shared" ref="R7:R22" si="5">K7</f>
        <v>215</v>
      </c>
      <c r="T7" s="26"/>
      <c r="U7" s="26"/>
      <c r="V7" s="26"/>
      <c r="W7" s="70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6">
        <v>2</v>
      </c>
      <c r="D8" s="45" t="s">
        <v>6</v>
      </c>
      <c r="E8" s="37">
        <v>37</v>
      </c>
      <c r="F8" s="46">
        <f>E8/E23</f>
        <v>1.145049979884257E-3</v>
      </c>
      <c r="G8" s="47">
        <f t="shared" si="0"/>
        <v>1</v>
      </c>
      <c r="H8" s="79">
        <f t="shared" si="1"/>
        <v>2.7027027027027029E-2</v>
      </c>
      <c r="I8" s="80">
        <v>28</v>
      </c>
      <c r="J8" s="81">
        <f>I8/I23</f>
        <v>1.4082381934315748E-3</v>
      </c>
      <c r="K8" s="80">
        <v>38</v>
      </c>
      <c r="L8" s="46">
        <f>K8/K23</f>
        <v>1.129305477131564E-3</v>
      </c>
      <c r="M8" s="48">
        <f t="shared" si="2"/>
        <v>10</v>
      </c>
      <c r="N8" s="35">
        <f t="shared" si="3"/>
        <v>0.35714285714285715</v>
      </c>
      <c r="O8" s="26"/>
      <c r="P8" s="1"/>
      <c r="Q8" s="37">
        <f t="shared" si="4"/>
        <v>28</v>
      </c>
      <c r="R8" s="37">
        <f t="shared" si="5"/>
        <v>38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6">
        <v>3</v>
      </c>
      <c r="D9" s="49" t="s">
        <v>7</v>
      </c>
      <c r="E9" s="37">
        <v>1728</v>
      </c>
      <c r="F9" s="46">
        <f>E9/E23</f>
        <v>5.3476928790270169E-2</v>
      </c>
      <c r="G9" s="47">
        <f t="shared" si="0"/>
        <v>146</v>
      </c>
      <c r="H9" s="79">
        <f t="shared" si="1"/>
        <v>8.4490740740740741E-2</v>
      </c>
      <c r="I9" s="80">
        <v>1391</v>
      </c>
      <c r="J9" s="81">
        <f>I9/I23</f>
        <v>6.9959261680832871E-2</v>
      </c>
      <c r="K9" s="80">
        <v>1874</v>
      </c>
      <c r="L9" s="46">
        <f>K9/K23</f>
        <v>5.5692591161698717E-2</v>
      </c>
      <c r="M9" s="48">
        <f t="shared" si="2"/>
        <v>483</v>
      </c>
      <c r="N9" s="35">
        <f t="shared" si="3"/>
        <v>0.34723220704529117</v>
      </c>
      <c r="O9" s="26"/>
      <c r="P9" s="66"/>
      <c r="Q9" s="37">
        <f t="shared" si="4"/>
        <v>1391</v>
      </c>
      <c r="R9" s="37">
        <f t="shared" si="5"/>
        <v>1874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6">
        <v>4</v>
      </c>
      <c r="D10" s="49" t="s">
        <v>8</v>
      </c>
      <c r="E10" s="37">
        <v>14</v>
      </c>
      <c r="F10" s="46">
        <f>E10/E23</f>
        <v>4.3326215455080001E-4</v>
      </c>
      <c r="G10" s="47">
        <f t="shared" si="0"/>
        <v>1</v>
      </c>
      <c r="H10" s="79">
        <f t="shared" si="1"/>
        <v>7.1428571428571425E-2</v>
      </c>
      <c r="I10" s="80">
        <v>13</v>
      </c>
      <c r="J10" s="81">
        <f>I10/I23</f>
        <v>6.5382487552180252E-4</v>
      </c>
      <c r="K10" s="80">
        <v>15</v>
      </c>
      <c r="L10" s="46">
        <f>K10/K23</f>
        <v>4.4577847781509107E-4</v>
      </c>
      <c r="M10" s="48">
        <f t="shared" si="2"/>
        <v>2</v>
      </c>
      <c r="N10" s="35">
        <f t="shared" si="3"/>
        <v>0.15384615384615385</v>
      </c>
      <c r="O10" s="26"/>
      <c r="P10" s="5"/>
      <c r="Q10" s="37">
        <f t="shared" si="4"/>
        <v>13</v>
      </c>
      <c r="R10" s="37">
        <f t="shared" si="5"/>
        <v>15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6">
        <v>5</v>
      </c>
      <c r="D11" s="50" t="s">
        <v>9</v>
      </c>
      <c r="E11" s="37">
        <v>97</v>
      </c>
      <c r="F11" s="46">
        <f>E11/E23</f>
        <v>3.0018877851019712E-3</v>
      </c>
      <c r="G11" s="47">
        <f t="shared" si="0"/>
        <v>12</v>
      </c>
      <c r="H11" s="79">
        <f t="shared" si="1"/>
        <v>0.12371134020618557</v>
      </c>
      <c r="I11" s="80">
        <v>70</v>
      </c>
      <c r="J11" s="81">
        <f>I11/I23</f>
        <v>3.5205954835789369E-3</v>
      </c>
      <c r="K11" s="80">
        <v>109</v>
      </c>
      <c r="L11" s="46">
        <f>K11/K23</f>
        <v>3.2393236054563284E-3</v>
      </c>
      <c r="M11" s="48">
        <f t="shared" si="2"/>
        <v>39</v>
      </c>
      <c r="N11" s="35">
        <f t="shared" si="3"/>
        <v>0.55714285714285716</v>
      </c>
      <c r="O11" s="26"/>
      <c r="P11" s="5"/>
      <c r="Q11" s="37">
        <f t="shared" si="4"/>
        <v>70</v>
      </c>
      <c r="R11" s="37">
        <f t="shared" si="5"/>
        <v>109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6">
        <v>6</v>
      </c>
      <c r="D12" s="50" t="s">
        <v>10</v>
      </c>
      <c r="E12" s="37">
        <v>1549</v>
      </c>
      <c r="F12" s="46">
        <f>E12/E23</f>
        <v>4.7937362671370658E-2</v>
      </c>
      <c r="G12" s="47">
        <f t="shared" si="0"/>
        <v>76</v>
      </c>
      <c r="H12" s="79">
        <f t="shared" si="1"/>
        <v>4.9063912201420271E-2</v>
      </c>
      <c r="I12" s="80">
        <v>1256</v>
      </c>
      <c r="J12" s="81">
        <f>I12/I23</f>
        <v>6.3169541819644917E-2</v>
      </c>
      <c r="K12" s="80">
        <v>1625</v>
      </c>
      <c r="L12" s="46">
        <f>K12/K23</f>
        <v>4.8292668429968204E-2</v>
      </c>
      <c r="M12" s="48">
        <f t="shared" si="2"/>
        <v>369</v>
      </c>
      <c r="N12" s="35">
        <f t="shared" si="3"/>
        <v>0.29378980891719747</v>
      </c>
      <c r="O12" s="26"/>
      <c r="P12" s="5"/>
      <c r="Q12" s="37">
        <f t="shared" si="4"/>
        <v>1256</v>
      </c>
      <c r="R12" s="37">
        <f t="shared" si="5"/>
        <v>1625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6">
        <v>7</v>
      </c>
      <c r="D13" s="49" t="s">
        <v>11</v>
      </c>
      <c r="E13" s="37">
        <v>5347</v>
      </c>
      <c r="F13" s="46">
        <f>E13/E23</f>
        <v>0.16547519574165195</v>
      </c>
      <c r="G13" s="47">
        <f t="shared" si="0"/>
        <v>356</v>
      </c>
      <c r="H13" s="79">
        <f t="shared" si="1"/>
        <v>6.6579390312324668E-2</v>
      </c>
      <c r="I13" s="80">
        <v>3586</v>
      </c>
      <c r="J13" s="81">
        <f>I13/I23</f>
        <v>0.18035507720162952</v>
      </c>
      <c r="K13" s="80">
        <v>5703</v>
      </c>
      <c r="L13" s="46">
        <f>K13/K23</f>
        <v>0.16948497726529763</v>
      </c>
      <c r="M13" s="48">
        <f t="shared" si="2"/>
        <v>2117</v>
      </c>
      <c r="N13" s="35">
        <f t="shared" si="3"/>
        <v>0.59035136642498609</v>
      </c>
      <c r="O13" s="26"/>
      <c r="P13" s="5"/>
      <c r="Q13" s="37">
        <f t="shared" si="4"/>
        <v>3586</v>
      </c>
      <c r="R13" s="37">
        <f t="shared" si="5"/>
        <v>5703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6">
        <v>8</v>
      </c>
      <c r="D14" s="49" t="s">
        <v>12</v>
      </c>
      <c r="E14" s="37">
        <v>1437</v>
      </c>
      <c r="F14" s="46">
        <f>E14/E23</f>
        <v>4.4471265434964255E-2</v>
      </c>
      <c r="G14" s="47">
        <f t="shared" si="0"/>
        <v>29</v>
      </c>
      <c r="H14" s="79">
        <f t="shared" si="1"/>
        <v>2.0180932498260265E-2</v>
      </c>
      <c r="I14" s="80">
        <v>577</v>
      </c>
      <c r="J14" s="81">
        <f>I14/I23</f>
        <v>2.9019765628929235E-2</v>
      </c>
      <c r="K14" s="80">
        <v>1466</v>
      </c>
      <c r="L14" s="46">
        <f>K14/K23</f>
        <v>4.3567416565128234E-2</v>
      </c>
      <c r="M14" s="48">
        <f t="shared" si="2"/>
        <v>889</v>
      </c>
      <c r="N14" s="35">
        <f t="shared" si="3"/>
        <v>1.5407279029462739</v>
      </c>
      <c r="O14" s="26"/>
      <c r="P14" s="5"/>
      <c r="Q14" s="37">
        <f t="shared" si="4"/>
        <v>577</v>
      </c>
      <c r="R14" s="37">
        <f t="shared" si="5"/>
        <v>1466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6">
        <v>9</v>
      </c>
      <c r="D15" s="50" t="s">
        <v>13</v>
      </c>
      <c r="E15" s="37">
        <v>8216</v>
      </c>
      <c r="F15" s="46">
        <f>E15/E23</f>
        <v>0.25426299012781234</v>
      </c>
      <c r="G15" s="47">
        <f t="shared" si="0"/>
        <v>-322</v>
      </c>
      <c r="H15" s="79">
        <f t="shared" si="1"/>
        <v>-3.9191820837390458E-2</v>
      </c>
      <c r="I15" s="80">
        <v>1872</v>
      </c>
      <c r="J15" s="81">
        <f>I15/I23</f>
        <v>9.4150782075139564E-2</v>
      </c>
      <c r="K15" s="80">
        <v>7894</v>
      </c>
      <c r="L15" s="46">
        <f>K15/K23</f>
        <v>0.23459835359148859</v>
      </c>
      <c r="M15" s="48">
        <f t="shared" si="2"/>
        <v>6022</v>
      </c>
      <c r="N15" s="35">
        <f t="shared" si="3"/>
        <v>3.216880341880342</v>
      </c>
      <c r="O15" s="26"/>
      <c r="P15" s="5"/>
      <c r="Q15" s="37">
        <f t="shared" si="4"/>
        <v>1872</v>
      </c>
      <c r="R15" s="37">
        <f t="shared" si="5"/>
        <v>7894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6">
        <v>10</v>
      </c>
      <c r="D16" s="50" t="s">
        <v>14</v>
      </c>
      <c r="E16" s="37">
        <v>682</v>
      </c>
      <c r="F16" s="46">
        <f>E16/E23</f>
        <v>2.1106056385974684E-2</v>
      </c>
      <c r="G16" s="47">
        <f t="shared" si="0"/>
        <v>37</v>
      </c>
      <c r="H16" s="79">
        <f t="shared" si="1"/>
        <v>5.4252199413489736E-2</v>
      </c>
      <c r="I16" s="80">
        <v>456</v>
      </c>
      <c r="J16" s="81">
        <f>I16/I23</f>
        <v>2.2934164864457075E-2</v>
      </c>
      <c r="K16" s="80">
        <v>719</v>
      </c>
      <c r="L16" s="46">
        <f>K16/K23</f>
        <v>2.1367648369936699E-2</v>
      </c>
      <c r="M16" s="48">
        <f t="shared" si="2"/>
        <v>263</v>
      </c>
      <c r="N16" s="35">
        <f t="shared" si="3"/>
        <v>0.57675438596491224</v>
      </c>
      <c r="O16" s="26"/>
      <c r="P16" s="5"/>
      <c r="Q16" s="37">
        <f t="shared" si="4"/>
        <v>456</v>
      </c>
      <c r="R16" s="37">
        <f t="shared" si="5"/>
        <v>719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6">
        <v>11</v>
      </c>
      <c r="D17" s="45" t="s">
        <v>15</v>
      </c>
      <c r="E17" s="37">
        <v>1407</v>
      </c>
      <c r="F17" s="46">
        <f>E17/E23</f>
        <v>4.3542846532355399E-2</v>
      </c>
      <c r="G17" s="47">
        <f t="shared" si="0"/>
        <v>94</v>
      </c>
      <c r="H17" s="79">
        <f t="shared" si="1"/>
        <v>6.6808813077469789E-2</v>
      </c>
      <c r="I17" s="80">
        <v>1256</v>
      </c>
      <c r="J17" s="81">
        <f>I17/I23</f>
        <v>6.3169541819644917E-2</v>
      </c>
      <c r="K17" s="80">
        <v>1501</v>
      </c>
      <c r="L17" s="46">
        <f>K17/K23</f>
        <v>4.4607566346696784E-2</v>
      </c>
      <c r="M17" s="48">
        <f t="shared" si="2"/>
        <v>245</v>
      </c>
      <c r="N17" s="35">
        <f t="shared" si="3"/>
        <v>0.19506369426751594</v>
      </c>
      <c r="O17" s="26"/>
      <c r="P17" s="5"/>
      <c r="Q17" s="37">
        <f t="shared" si="4"/>
        <v>1256</v>
      </c>
      <c r="R17" s="37">
        <f t="shared" si="5"/>
        <v>1501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6">
        <v>12</v>
      </c>
      <c r="D18" s="45" t="s">
        <v>16</v>
      </c>
      <c r="E18" s="37">
        <v>290</v>
      </c>
      <c r="F18" s="46">
        <f>E18/E23</f>
        <v>8.9747160585522852E-3</v>
      </c>
      <c r="G18" s="47">
        <f t="shared" si="0"/>
        <v>4</v>
      </c>
      <c r="H18" s="79">
        <f t="shared" si="1"/>
        <v>1.3793103448275862E-2</v>
      </c>
      <c r="I18" s="80">
        <v>130</v>
      </c>
      <c r="J18" s="81">
        <f>I18/I23</f>
        <v>6.5382487552180252E-3</v>
      </c>
      <c r="K18" s="80">
        <v>294</v>
      </c>
      <c r="L18" s="46">
        <f>K18/K23</f>
        <v>8.7372581651757857E-3</v>
      </c>
      <c r="M18" s="48">
        <f t="shared" si="2"/>
        <v>164</v>
      </c>
      <c r="N18" s="35">
        <f t="shared" si="3"/>
        <v>1.2615384615384615</v>
      </c>
      <c r="O18" s="26"/>
      <c r="P18" s="5"/>
      <c r="Q18" s="37">
        <f t="shared" si="4"/>
        <v>130</v>
      </c>
      <c r="R18" s="37">
        <f t="shared" si="5"/>
        <v>294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6">
        <v>13</v>
      </c>
      <c r="D19" s="45" t="s">
        <v>17</v>
      </c>
      <c r="E19" s="37">
        <v>2234</v>
      </c>
      <c r="F19" s="46">
        <f>E19/E23</f>
        <v>6.9136260947606221E-2</v>
      </c>
      <c r="G19" s="47">
        <f t="shared" si="0"/>
        <v>55</v>
      </c>
      <c r="H19" s="79">
        <f t="shared" si="1"/>
        <v>2.4619516562220233E-2</v>
      </c>
      <c r="I19" s="80">
        <v>2125</v>
      </c>
      <c r="J19" s="81">
        <f>I19/I23</f>
        <v>0.10687522003721772</v>
      </c>
      <c r="K19" s="80">
        <v>2289</v>
      </c>
      <c r="L19" s="46">
        <f>K19/K23</f>
        <v>6.8025795714582907E-2</v>
      </c>
      <c r="M19" s="48">
        <f t="shared" si="2"/>
        <v>164</v>
      </c>
      <c r="N19" s="35">
        <f t="shared" si="3"/>
        <v>7.7176470588235291E-2</v>
      </c>
      <c r="O19" s="26"/>
      <c r="P19" s="5"/>
      <c r="Q19" s="37">
        <f t="shared" si="4"/>
        <v>2125</v>
      </c>
      <c r="R19" s="37">
        <f t="shared" si="5"/>
        <v>2289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6">
        <v>14</v>
      </c>
      <c r="D20" s="45" t="s">
        <v>18</v>
      </c>
      <c r="E20" s="37">
        <v>528</v>
      </c>
      <c r="F20" s="46">
        <f>E20/E23</f>
        <v>1.6340172685915887E-2</v>
      </c>
      <c r="G20" s="47">
        <f t="shared" si="0"/>
        <v>77</v>
      </c>
      <c r="H20" s="79">
        <f t="shared" si="1"/>
        <v>0.14583333333333334</v>
      </c>
      <c r="I20" s="80">
        <v>373</v>
      </c>
      <c r="J20" s="81">
        <f>I20/I23</f>
        <v>1.8759744505356335E-2</v>
      </c>
      <c r="K20" s="80">
        <v>605</v>
      </c>
      <c r="L20" s="46">
        <f>K20/K23</f>
        <v>1.7979731938542007E-2</v>
      </c>
      <c r="M20" s="48">
        <f t="shared" si="2"/>
        <v>232</v>
      </c>
      <c r="N20" s="35">
        <f t="shared" si="3"/>
        <v>0.62198391420911525</v>
      </c>
      <c r="O20" s="26"/>
      <c r="P20" s="5"/>
      <c r="Q20" s="37">
        <f t="shared" si="4"/>
        <v>373</v>
      </c>
      <c r="R20" s="37">
        <f t="shared" si="5"/>
        <v>605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6">
        <v>15</v>
      </c>
      <c r="D21" s="45" t="s">
        <v>19</v>
      </c>
      <c r="E21" s="37">
        <v>6866</v>
      </c>
      <c r="F21" s="46">
        <f>E21/E23</f>
        <v>0.21248413951041376</v>
      </c>
      <c r="G21" s="47">
        <f t="shared" si="0"/>
        <v>501</v>
      </c>
      <c r="H21" s="79">
        <f t="shared" si="1"/>
        <v>7.2968249344596559E-2</v>
      </c>
      <c r="I21" s="80">
        <v>4866</v>
      </c>
      <c r="J21" s="81">
        <f>I21/I23</f>
        <v>0.24473168032993009</v>
      </c>
      <c r="K21" s="80">
        <v>7367</v>
      </c>
      <c r="L21" s="46">
        <f>K21/K23</f>
        <v>0.21893666973758508</v>
      </c>
      <c r="M21" s="48">
        <f t="shared" si="2"/>
        <v>2501</v>
      </c>
      <c r="N21" s="35">
        <f t="shared" si="3"/>
        <v>0.51397451705713115</v>
      </c>
      <c r="O21" s="26"/>
      <c r="P21" s="5"/>
      <c r="Q21" s="37">
        <f t="shared" si="4"/>
        <v>4866</v>
      </c>
      <c r="R21" s="37">
        <f t="shared" si="5"/>
        <v>7367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6">
        <v>16</v>
      </c>
      <c r="D22" s="49" t="s">
        <v>20</v>
      </c>
      <c r="E22" s="37">
        <v>1682</v>
      </c>
      <c r="F22" s="46">
        <f>E22/E23</f>
        <v>5.2053353139603256E-2</v>
      </c>
      <c r="G22" s="47">
        <f t="shared" si="0"/>
        <v>253</v>
      </c>
      <c r="H22" s="79">
        <f t="shared" si="1"/>
        <v>0.15041617122473247</v>
      </c>
      <c r="I22" s="80">
        <v>1754</v>
      </c>
      <c r="J22" s="81">
        <f>I22/I23</f>
        <v>8.8216063974249359E-2</v>
      </c>
      <c r="K22" s="80">
        <v>1935</v>
      </c>
      <c r="L22" s="46">
        <f>K22/K23</f>
        <v>5.7505423638146751E-2</v>
      </c>
      <c r="M22" s="48">
        <f t="shared" si="2"/>
        <v>181</v>
      </c>
      <c r="N22" s="35">
        <f t="shared" si="3"/>
        <v>0.1031927023945268</v>
      </c>
      <c r="O22" s="26"/>
      <c r="P22" s="5"/>
      <c r="Q22" s="37">
        <f t="shared" si="4"/>
        <v>1754</v>
      </c>
      <c r="R22" s="37">
        <f t="shared" si="5"/>
        <v>1935</v>
      </c>
      <c r="S22" s="26"/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7"/>
      <c r="D23" s="58" t="s">
        <v>0</v>
      </c>
      <c r="E23" s="59">
        <f>SUM(E7:E22)</f>
        <v>32313</v>
      </c>
      <c r="F23" s="60">
        <f>E23/E23</f>
        <v>1</v>
      </c>
      <c r="G23" s="71">
        <f t="shared" ref="G23" si="6">K23-E23</f>
        <v>1336</v>
      </c>
      <c r="H23" s="61">
        <f t="shared" ref="H23" si="7">G23/E23</f>
        <v>4.134558846284777E-2</v>
      </c>
      <c r="I23" s="62">
        <f>SUM(I7:I22)</f>
        <v>19883</v>
      </c>
      <c r="J23" s="60">
        <f>I23/I23</f>
        <v>1</v>
      </c>
      <c r="K23" s="59">
        <f>SUM(K7:K22)</f>
        <v>33649</v>
      </c>
      <c r="L23" s="60">
        <f>K23/K23</f>
        <v>1</v>
      </c>
      <c r="M23" s="62">
        <f t="shared" ref="M23" si="8">K23-I23</f>
        <v>13766</v>
      </c>
      <c r="N23" s="72">
        <f t="shared" ref="N23" si="9">M23/I23</f>
        <v>0.69235024895639496</v>
      </c>
      <c r="O23" s="27"/>
      <c r="P23" s="5"/>
      <c r="Q23" s="68">
        <f>SUM(Q7:Q22)</f>
        <v>19883</v>
      </c>
      <c r="R23" s="69">
        <f>SUM(R7:R22)</f>
        <v>33649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2020-09-02T09:29:29Z</cp:lastPrinted>
  <dcterms:created xsi:type="dcterms:W3CDTF">2003-06-02T05:51:50Z</dcterms:created>
  <dcterms:modified xsi:type="dcterms:W3CDTF">2020-09-02T09:29:30Z</dcterms:modified>
</cp:coreProperties>
</file>